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5652" activeTab="0"/>
  </bookViews>
  <sheets>
    <sheet name="NEW Summary" sheetId="1" r:id="rId1"/>
    <sheet name="Bad - Summary" sheetId="2" r:id="rId2"/>
    <sheet name="Bad - Phase R" sheetId="3" r:id="rId3"/>
    <sheet name="Bad - Phase S" sheetId="4" r:id="rId4"/>
    <sheet name="Bad - Phase T" sheetId="5" r:id="rId5"/>
    <sheet name="|" sheetId="6" r:id="rId6"/>
    <sheet name="NEW - Phase R" sheetId="7" r:id="rId7"/>
    <sheet name="NEW - Phase S" sheetId="8" r:id="rId8"/>
    <sheet name="NEW Phase T" sheetId="9" r:id="rId9"/>
  </sheets>
  <definedNames>
    <definedName name="_xlnm._FilterDatabase" localSheetId="2" hidden="1">'Bad - Phase R'!$A$2:$H$6</definedName>
    <definedName name="_xlnm._FilterDatabase" localSheetId="1" hidden="1">'Bad - Summary'!$B$4:$D$12</definedName>
    <definedName name="_xlnm._FilterDatabase" localSheetId="6" hidden="1">'NEW - Phase R'!$A$2:$H$6</definedName>
    <definedName name="_xlnm._FilterDatabase" localSheetId="0" hidden="1">'NEW Summary'!$B$4:$D$12</definedName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C13" authorId="0">
      <text>
        <r>
          <rPr>
            <sz val="9"/>
            <rFont val="Tahoma"/>
            <family val="2"/>
          </rPr>
          <t>Not measured with Plugwise - just lamp rating</t>
        </r>
      </text>
    </comment>
    <comment ref="C14" authorId="0">
      <text>
        <r>
          <rPr>
            <sz val="9"/>
            <rFont val="Tahoma"/>
            <family val="2"/>
          </rPr>
          <t>Not measured with Plugwise - just lamp rating</t>
        </r>
      </text>
    </comment>
  </commentList>
</comments>
</file>

<file path=xl/sharedStrings.xml><?xml version="1.0" encoding="utf-8"?>
<sst xmlns="http://schemas.openxmlformats.org/spreadsheetml/2006/main" count="101" uniqueCount="39">
  <si>
    <t>Plugwise</t>
  </si>
  <si>
    <t>Flukso - baseline</t>
  </si>
  <si>
    <t>Flukso</t>
  </si>
  <si>
    <t>Flukso - measured</t>
  </si>
  <si>
    <r>
      <t xml:space="preserve">Kring M2 = fase T (hoek living met lamp) - </t>
    </r>
    <r>
      <rPr>
        <b/>
        <sz val="11"/>
        <color indexed="8"/>
        <rFont val="Calibri"/>
        <family val="2"/>
      </rPr>
      <t>Set to @455V / 50A!</t>
    </r>
  </si>
  <si>
    <t>Notes</t>
  </si>
  <si>
    <t>Calor Balinea 2400W</t>
  </si>
  <si>
    <t>Calor Balinea + Chumby8 (10W)</t>
  </si>
  <si>
    <t>Chumby8 (10W)</t>
  </si>
  <si>
    <r>
      <t xml:space="preserve">Kring Q2 = fase S (hoek met driehoekig tafeltje en Chumby) - </t>
    </r>
    <r>
      <rPr>
        <b/>
        <sz val="11"/>
        <color indexed="8"/>
        <rFont val="Calibri"/>
        <family val="2"/>
      </rPr>
      <t>Set to @275V / 50A</t>
    </r>
  </si>
  <si>
    <t>Philips FC9171 Vacuum (2200) - lowest</t>
  </si>
  <si>
    <t>Philips FC9171 Vacuum (2200) - 3rd lowest</t>
  </si>
  <si>
    <t>2x60W light bulbs turned ON</t>
  </si>
  <si>
    <t>Calor Balinea 2400W (something on T at 75W now, unrelated to R)</t>
  </si>
  <si>
    <t>1x100W incandescent tube light</t>
  </si>
  <si>
    <t>Fan only</t>
  </si>
  <si>
    <t>Eco mode</t>
  </si>
  <si>
    <t>Normal mode</t>
  </si>
  <si>
    <t>Kring Zx = fase R (kamer achterlinks binnenmuur) - Set to @383V / 50A</t>
  </si>
  <si>
    <t>Flukso R (Set to @383V / 50A)</t>
  </si>
  <si>
    <t>Flukso S (Set to @275V / 50A)</t>
  </si>
  <si>
    <t>Flukso T (Set to @455V / 50A!)</t>
  </si>
  <si>
    <t>Only measuring using my heater (because it provided 3 consistent measuring points across phases)</t>
  </si>
  <si>
    <t>Flukso - benchmark</t>
  </si>
  <si>
    <t>Deviation</t>
  </si>
  <si>
    <t>19W</t>
  </si>
  <si>
    <t>1168W</t>
  </si>
  <si>
    <t>2273W</t>
  </si>
  <si>
    <t>Watt (avg)</t>
  </si>
  <si>
    <t>Note: updated S voltage to 414V on 16/1 0:00 (logging of flukso config files also implemented to keep track of changes like this)</t>
  </si>
  <si>
    <t>Calor Balinea 2400W - fan</t>
  </si>
  <si>
    <t>Calor Balinea 2400W - eco</t>
  </si>
  <si>
    <t>Calor Balinea 2400W - warm</t>
  </si>
  <si>
    <t>Kring Zx = fase R (kamer achterlinks binnenmuur) - Set to @236V / 50A</t>
  </si>
  <si>
    <r>
      <t xml:space="preserve">Kring Q2 = fase S (hoek met driehoekig tafeltje en Chumby) - </t>
    </r>
    <r>
      <rPr>
        <b/>
        <sz val="11"/>
        <color indexed="8"/>
        <rFont val="Calibri"/>
        <family val="2"/>
      </rPr>
      <t xml:space="preserve"> Set to @236V / 50A</t>
    </r>
  </si>
  <si>
    <t>Kring M2 = fase T (hoek living met lamp) - Set to @236V / 50A</t>
  </si>
  <si>
    <t>Flukso R (Set to @236V / 50A)</t>
  </si>
  <si>
    <t>Flukso S (Set to @236V / 50A)</t>
  </si>
  <si>
    <t>Flukso T (Set to @236V / 50A)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</si>
</sst>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€-813]\ #,##0.00"/>
    <numFmt numFmtId="165" formatCode="h:mm"/>
    <numFmt numFmtId="166" formatCode="h:mm:ss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23"/>
      <name val="Calibri"/>
      <family val="0"/>
    </font>
    <font>
      <b/>
      <sz val="12"/>
      <color indexed="23"/>
      <name val="Calibri"/>
      <family val="0"/>
    </font>
    <font>
      <b/>
      <sz val="14"/>
      <color indexed="23"/>
      <name val="Calibri"/>
      <family val="0"/>
    </font>
    <font>
      <sz val="8"/>
      <name val="Segoe UI"/>
      <family val="2"/>
    </font>
    <font>
      <sz val="9"/>
      <color indexed="63"/>
      <name val="Calibri"/>
      <family val="0"/>
    </font>
    <font>
      <sz val="9"/>
      <color indexed="55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9" fontId="48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44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Flukso benchmark - update w proper clamping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45"/>
          <c:w val="0.9732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Summary'!$D$4</c:f>
              <c:strCache>
                <c:ptCount val="1"/>
                <c:pt idx="0">
                  <c:v>Flukso R (Set to @236V / 50A)</c:v>
                </c:pt>
              </c:strCache>
            </c:strRef>
          </c:tx>
          <c:spPr>
            <a:gradFill rotWithShape="1">
              <a:gsLst>
                <a:gs pos="0">
                  <a:srgbClr val="B1CBE9"/>
                </a:gs>
                <a:gs pos="50000">
                  <a:srgbClr val="A3C1E5"/>
                </a:gs>
                <a:gs pos="100000">
                  <a:srgbClr val="92B9E4"/>
                </a:gs>
              </a:gsLst>
              <a:lin ang="5400000" scaled="1"/>
            </a:gra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Summary'!$C$5:$C$7</c:f>
              <c:strCache/>
            </c:strRef>
          </c:cat>
          <c:val>
            <c:numRef>
              <c:f>'NEW Summary'!$D$5:$D$7</c:f>
              <c:numCache/>
            </c:numRef>
          </c:val>
        </c:ser>
        <c:ser>
          <c:idx val="1"/>
          <c:order val="1"/>
          <c:tx>
            <c:strRef>
              <c:f>'NEW Summary'!$E$4</c:f>
              <c:strCache>
                <c:ptCount val="1"/>
                <c:pt idx="0">
                  <c:v>Flukso S (Set to @236V / 50A)</c:v>
                </c:pt>
              </c:strCache>
            </c:strRef>
          </c:tx>
          <c:spPr>
            <a:gradFill rotWithShape="1">
              <a:gsLst>
                <a:gs pos="0">
                  <a:srgbClr val="F7BDA4"/>
                </a:gs>
                <a:gs pos="50000">
                  <a:srgbClr val="F5B195"/>
                </a:gs>
                <a:gs pos="100000">
                  <a:srgbClr val="F8A581"/>
                </a:gs>
              </a:gsLst>
              <a:lin ang="5400000" scaled="1"/>
            </a:gra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Summary'!$C$5:$C$7</c:f>
              <c:strCache/>
            </c:strRef>
          </c:cat>
          <c:val>
            <c:numRef>
              <c:f>'NEW Summary'!$E$5:$E$7</c:f>
              <c:numCache/>
            </c:numRef>
          </c:val>
        </c:ser>
        <c:ser>
          <c:idx val="2"/>
          <c:order val="2"/>
          <c:tx>
            <c:strRef>
              <c:f>'NEW Summary'!$F$4</c:f>
              <c:strCache>
                <c:ptCount val="1"/>
                <c:pt idx="0">
                  <c:v>Flukso T (Set to @236V / 50A)</c:v>
                </c:pt>
              </c:strCache>
            </c:strRef>
          </c:tx>
          <c:spPr>
            <a:gradFill rotWithShape="1">
              <a:gsLst>
                <a:gs pos="0">
                  <a:srgbClr val="D2D2D2"/>
                </a:gs>
                <a:gs pos="50000">
                  <a:srgbClr val="C8C8C8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Summary'!$C$5:$C$7</c:f>
              <c:strCache/>
            </c:strRef>
          </c:cat>
          <c:val>
            <c:numRef>
              <c:f>'NEW Summary'!$F$5:$F$7</c:f>
              <c:numCache/>
            </c:numRef>
          </c:val>
        </c:ser>
        <c:overlap val="-24"/>
        <c:gapWidth val="100"/>
        <c:axId val="211060"/>
        <c:axId val="14563141"/>
      </c:barChart>
      <c:catAx>
        <c:axId val="211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14563141"/>
        <c:crosses val="autoZero"/>
        <c:auto val="1"/>
        <c:lblOffset val="100"/>
        <c:tickLblSkip val="1"/>
        <c:noMultiLvlLbl val="0"/>
      </c:catAx>
      <c:valAx>
        <c:axId val="14563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211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"/>
          <c:y val="0.905"/>
          <c:w val="0.917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Flukso benchmark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45"/>
          <c:w val="0.9732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'Bad - Summary'!$D$4</c:f>
              <c:strCache>
                <c:ptCount val="1"/>
                <c:pt idx="0">
                  <c:v>Flukso R (Set to @383V / 50A)</c:v>
                </c:pt>
              </c:strCache>
            </c:strRef>
          </c:tx>
          <c:spPr>
            <a:gradFill rotWithShape="1">
              <a:gsLst>
                <a:gs pos="0">
                  <a:srgbClr val="B1CBE9"/>
                </a:gs>
                <a:gs pos="50000">
                  <a:srgbClr val="A3C1E5"/>
                </a:gs>
                <a:gs pos="100000">
                  <a:srgbClr val="92B9E4"/>
                </a:gs>
              </a:gsLst>
              <a:lin ang="5400000" scaled="1"/>
            </a:gra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'Bad - Summary'!$C$5:$C$7</c:f>
              <c:strCache/>
            </c:strRef>
          </c:cat>
          <c:val>
            <c:numRef>
              <c:f>'Bad - Summary'!$D$5:$D$7</c:f>
              <c:numCache/>
            </c:numRef>
          </c:val>
        </c:ser>
        <c:ser>
          <c:idx val="1"/>
          <c:order val="1"/>
          <c:tx>
            <c:strRef>
              <c:f>'Bad - Summary'!$E$4</c:f>
              <c:strCache>
                <c:ptCount val="1"/>
                <c:pt idx="0">
                  <c:v>Flukso S (Set to @275V / 50A)</c:v>
                </c:pt>
              </c:strCache>
            </c:strRef>
          </c:tx>
          <c:spPr>
            <a:gradFill rotWithShape="1">
              <a:gsLst>
                <a:gs pos="0">
                  <a:srgbClr val="F7BDA4"/>
                </a:gs>
                <a:gs pos="50000">
                  <a:srgbClr val="F5B195"/>
                </a:gs>
                <a:gs pos="100000">
                  <a:srgbClr val="F8A581"/>
                </a:gs>
              </a:gsLst>
              <a:lin ang="5400000" scaled="1"/>
            </a:gra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'Bad - Summary'!$C$5:$C$7</c:f>
              <c:strCache/>
            </c:strRef>
          </c:cat>
          <c:val>
            <c:numRef>
              <c:f>'Bad - Summary'!$E$5:$E$7</c:f>
              <c:numCache/>
            </c:numRef>
          </c:val>
        </c:ser>
        <c:ser>
          <c:idx val="2"/>
          <c:order val="2"/>
          <c:tx>
            <c:strRef>
              <c:f>'Bad - Summary'!$F$4</c:f>
              <c:strCache>
                <c:ptCount val="1"/>
                <c:pt idx="0">
                  <c:v>Flukso T (Set to @455V / 50A!)</c:v>
                </c:pt>
              </c:strCache>
            </c:strRef>
          </c:tx>
          <c:spPr>
            <a:gradFill rotWithShape="1">
              <a:gsLst>
                <a:gs pos="0">
                  <a:srgbClr val="D2D2D2"/>
                </a:gs>
                <a:gs pos="50000">
                  <a:srgbClr val="C8C8C8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'Bad - Summary'!$C$5:$C$7</c:f>
              <c:strCache/>
            </c:strRef>
          </c:cat>
          <c:val>
            <c:numRef>
              <c:f>'Bad - Summary'!$F$5:$F$7</c:f>
              <c:numCache/>
            </c:numRef>
          </c:val>
        </c:ser>
        <c:overlap val="-24"/>
        <c:gapWidth val="100"/>
        <c:axId val="65332634"/>
        <c:axId val="11657859"/>
      </c:barChart>
      <c:catAx>
        <c:axId val="65332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11657859"/>
        <c:crosses val="autoZero"/>
        <c:auto val="1"/>
        <c:lblOffset val="100"/>
        <c:tickLblSkip val="1"/>
        <c:noMultiLvlLbl val="0"/>
      </c:catAx>
      <c:valAx>
        <c:axId val="11657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65332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"/>
          <c:y val="0.905"/>
          <c:w val="0.917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Phase R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45"/>
          <c:w val="0.9697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'Bad - Phase R'!$C$2</c:f>
              <c:strCache>
                <c:ptCount val="1"/>
                <c:pt idx="0">
                  <c:v>Plugwise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'Bad - Phase R'!$B$3:$B$6</c:f>
              <c:strCache/>
            </c:strRef>
          </c:cat>
          <c:val>
            <c:numRef>
              <c:f>'Bad - Phase R'!$C$3:$C$6</c:f>
              <c:numCache/>
            </c:numRef>
          </c:val>
          <c:smooth val="0"/>
        </c:ser>
        <c:ser>
          <c:idx val="1"/>
          <c:order val="1"/>
          <c:tx>
            <c:strRef>
              <c:f>'Bad - Phase R'!$D$2</c:f>
              <c:strCache>
                <c:ptCount val="1"/>
                <c:pt idx="0">
                  <c:v>Flukso - measured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'Bad - Phase R'!$B$3:$B$6</c:f>
              <c:strCache/>
            </c:strRef>
          </c:cat>
          <c:val>
            <c:numRef>
              <c:f>'Bad - Phase R'!$D$3:$D$6</c:f>
              <c:numCache/>
            </c:numRef>
          </c:val>
          <c:smooth val="0"/>
        </c:ser>
        <c:ser>
          <c:idx val="2"/>
          <c:order val="2"/>
          <c:tx>
            <c:strRef>
              <c:f>'Bad - Phase R'!$F$2</c:f>
              <c:strCache>
                <c:ptCount val="1"/>
                <c:pt idx="0">
                  <c:v>Flukso - baseline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6969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'Bad - Phase R'!$B$3:$B$6</c:f>
              <c:strCache/>
            </c:strRef>
          </c:cat>
          <c:val>
            <c:numRef>
              <c:f>'Bad - Phase R'!$F$3:$F$6</c:f>
              <c:numCache/>
            </c:numRef>
          </c:val>
          <c:smooth val="0"/>
        </c:ser>
        <c:marker val="1"/>
        <c:axId val="66194768"/>
        <c:axId val="4036241"/>
      </c:lineChart>
      <c:catAx>
        <c:axId val="66194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36241"/>
        <c:crosses val="autoZero"/>
        <c:auto val="1"/>
        <c:lblOffset val="100"/>
        <c:tickLblSkip val="1"/>
        <c:noMultiLvlLbl val="0"/>
      </c:catAx>
      <c:valAx>
        <c:axId val="4036241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94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"/>
          <c:y val="0.905"/>
          <c:w val="0.692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Phase S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45"/>
          <c:w val="0.9697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'Bad - Phase S'!$C$2</c:f>
              <c:strCache>
                <c:ptCount val="1"/>
                <c:pt idx="0">
                  <c:v>Plugwise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'Bad - Phase S'!$B$3:$B$14</c:f>
              <c:strCache/>
            </c:strRef>
          </c:cat>
          <c:val>
            <c:numRef>
              <c:f>'Bad - Phase S'!$C$3:$C$14</c:f>
              <c:numCache/>
            </c:numRef>
          </c:val>
          <c:smooth val="0"/>
        </c:ser>
        <c:ser>
          <c:idx val="1"/>
          <c:order val="1"/>
          <c:tx>
            <c:strRef>
              <c:f>'Bad - Phase S'!$D$2</c:f>
              <c:strCache>
                <c:ptCount val="1"/>
                <c:pt idx="0">
                  <c:v>Flukso - measured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'Bad - Phase S'!$B$3:$B$14</c:f>
              <c:strCache/>
            </c:strRef>
          </c:cat>
          <c:val>
            <c:numRef>
              <c:f>'Bad - Phase S'!$D$3:$D$14</c:f>
              <c:numCache/>
            </c:numRef>
          </c:val>
          <c:smooth val="0"/>
        </c:ser>
        <c:ser>
          <c:idx val="2"/>
          <c:order val="2"/>
          <c:tx>
            <c:strRef>
              <c:f>'Bad - Phase S'!$F$2</c:f>
              <c:strCache>
                <c:ptCount val="1"/>
                <c:pt idx="0">
                  <c:v>Flukso - baseline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6969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'Bad - Phase S'!$B$3:$B$14</c:f>
              <c:strCache/>
            </c:strRef>
          </c:cat>
          <c:val>
            <c:numRef>
              <c:f>'Bad - Phase S'!$F$3:$F$14</c:f>
              <c:numCache/>
            </c:numRef>
          </c:val>
          <c:smooth val="0"/>
        </c:ser>
        <c:marker val="1"/>
        <c:axId val="10065174"/>
        <c:axId val="23408367"/>
      </c:lineChart>
      <c:catAx>
        <c:axId val="10065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08367"/>
        <c:crosses val="autoZero"/>
        <c:auto val="1"/>
        <c:lblOffset val="100"/>
        <c:tickLblSkip val="1"/>
        <c:noMultiLvlLbl val="0"/>
      </c:catAx>
      <c:valAx>
        <c:axId val="23408367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65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"/>
          <c:y val="0.905"/>
          <c:w val="0.692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Phase T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45"/>
          <c:w val="0.9697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'Bad - Phase T'!$C$2</c:f>
              <c:strCache>
                <c:ptCount val="1"/>
                <c:pt idx="0">
                  <c:v>Plugwise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'Bad - Phase T'!$B$3:$B$13</c:f>
              <c:strCache/>
            </c:strRef>
          </c:cat>
          <c:val>
            <c:numRef>
              <c:f>'Bad - Phase T'!$C$3:$C$13</c:f>
              <c:numCache/>
            </c:numRef>
          </c:val>
          <c:smooth val="0"/>
        </c:ser>
        <c:ser>
          <c:idx val="1"/>
          <c:order val="1"/>
          <c:tx>
            <c:strRef>
              <c:f>'Bad - Phase T'!$D$2</c:f>
              <c:strCache>
                <c:ptCount val="1"/>
                <c:pt idx="0">
                  <c:v>Flukso - measured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'Bad - Phase T'!$B$3:$B$13</c:f>
              <c:strCache/>
            </c:strRef>
          </c:cat>
          <c:val>
            <c:numRef>
              <c:f>'Bad - Phase T'!$D$3:$D$13</c:f>
              <c:numCache/>
            </c:numRef>
          </c:val>
          <c:smooth val="0"/>
        </c:ser>
        <c:ser>
          <c:idx val="2"/>
          <c:order val="2"/>
          <c:tx>
            <c:strRef>
              <c:f>'Bad - Phase T'!$F$2</c:f>
              <c:strCache>
                <c:ptCount val="1"/>
                <c:pt idx="0">
                  <c:v>Flukso - baseline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6969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'Bad - Phase T'!$B$3:$B$13</c:f>
              <c:strCache/>
            </c:strRef>
          </c:cat>
          <c:val>
            <c:numRef>
              <c:f>'Bad - Phase T'!$F$3:$F$13</c:f>
              <c:numCache/>
            </c:numRef>
          </c:val>
          <c:smooth val="0"/>
        </c:ser>
        <c:marker val="1"/>
        <c:axId val="4564588"/>
        <c:axId val="46521117"/>
      </c:lineChart>
      <c:catAx>
        <c:axId val="4564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21117"/>
        <c:crosses val="autoZero"/>
        <c:auto val="1"/>
        <c:lblOffset val="100"/>
        <c:tickLblSkip val="1"/>
        <c:noMultiLvlLbl val="0"/>
      </c:catAx>
      <c:valAx>
        <c:axId val="46521117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64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"/>
          <c:y val="0.905"/>
          <c:w val="0.692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Phase R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45"/>
          <c:w val="0.973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'NEW - Phase R'!$C$2</c:f>
              <c:strCache>
                <c:ptCount val="1"/>
                <c:pt idx="0">
                  <c:v>Plugwise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'NEW - Phase R'!$B$3:$B$6</c:f>
              <c:strCache/>
            </c:strRef>
          </c:cat>
          <c:val>
            <c:numRef>
              <c:f>'NEW - Phase R'!$C$3:$C$6</c:f>
              <c:numCache/>
            </c:numRef>
          </c:val>
          <c:smooth val="0"/>
        </c:ser>
        <c:ser>
          <c:idx val="1"/>
          <c:order val="1"/>
          <c:tx>
            <c:strRef>
              <c:f>'NEW - Phase R'!$D$2</c:f>
              <c:strCache>
                <c:ptCount val="1"/>
                <c:pt idx="0">
                  <c:v>Flukso - measured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'NEW - Phase R'!$B$3:$B$6</c:f>
              <c:strCache/>
            </c:strRef>
          </c:cat>
          <c:val>
            <c:numRef>
              <c:f>'NEW - Phase R'!$D$3:$D$6</c:f>
              <c:numCache/>
            </c:numRef>
          </c:val>
          <c:smooth val="0"/>
        </c:ser>
        <c:ser>
          <c:idx val="2"/>
          <c:order val="2"/>
          <c:tx>
            <c:strRef>
              <c:f>'NEW - Phase R'!$F$2</c:f>
              <c:strCache>
                <c:ptCount val="1"/>
                <c:pt idx="0">
                  <c:v>Flukso - baseline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6969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'NEW - Phase R'!$B$3:$B$6</c:f>
              <c:strCache/>
            </c:strRef>
          </c:cat>
          <c:val>
            <c:numRef>
              <c:f>'NEW - Phase R'!$F$3:$F$6</c:f>
              <c:numCache/>
            </c:numRef>
          </c:val>
          <c:smooth val="0"/>
        </c:ser>
        <c:marker val="1"/>
        <c:axId val="55840466"/>
        <c:axId val="27786907"/>
      </c:lineChart>
      <c:catAx>
        <c:axId val="55840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786907"/>
        <c:crosses val="autoZero"/>
        <c:auto val="1"/>
        <c:lblOffset val="100"/>
        <c:tickLblSkip val="1"/>
        <c:noMultiLvlLbl val="0"/>
      </c:catAx>
      <c:valAx>
        <c:axId val="27786907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840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25"/>
          <c:y val="0.905"/>
          <c:w val="0.634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Phase S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45"/>
          <c:w val="0.9697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'NEW - Phase S'!$C$2</c:f>
              <c:strCache>
                <c:ptCount val="1"/>
                <c:pt idx="0">
                  <c:v>Plugwise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'NEW - Phase S'!$B$3:$B$5</c:f>
              <c:strCache/>
            </c:strRef>
          </c:cat>
          <c:val>
            <c:numRef>
              <c:f>'NEW - Phase S'!$C$3:$C$5</c:f>
              <c:numCache/>
            </c:numRef>
          </c:val>
          <c:smooth val="0"/>
        </c:ser>
        <c:ser>
          <c:idx val="1"/>
          <c:order val="1"/>
          <c:tx>
            <c:strRef>
              <c:f>'NEW - Phase S'!$D$2</c:f>
              <c:strCache>
                <c:ptCount val="1"/>
                <c:pt idx="0">
                  <c:v>Flukso - measured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'NEW - Phase S'!$B$3:$B$5</c:f>
              <c:strCache/>
            </c:strRef>
          </c:cat>
          <c:val>
            <c:numRef>
              <c:f>'NEW - Phase S'!$D$3:$D$5</c:f>
              <c:numCache/>
            </c:numRef>
          </c:val>
          <c:smooth val="0"/>
        </c:ser>
        <c:ser>
          <c:idx val="2"/>
          <c:order val="2"/>
          <c:tx>
            <c:strRef>
              <c:f>'NEW - Phase S'!$F$2</c:f>
              <c:strCache>
                <c:ptCount val="1"/>
                <c:pt idx="0">
                  <c:v>Flukso - baseline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6969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'NEW - Phase S'!$B$3:$B$5</c:f>
              <c:strCache/>
            </c:strRef>
          </c:cat>
          <c:val>
            <c:numRef>
              <c:f>'NEW - Phase S'!$F$3:$F$5</c:f>
              <c:numCache/>
            </c:numRef>
          </c:val>
          <c:smooth val="0"/>
        </c:ser>
        <c:marker val="1"/>
        <c:axId val="38248392"/>
        <c:axId val="21893353"/>
      </c:lineChart>
      <c:catAx>
        <c:axId val="38248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93353"/>
        <c:crosses val="autoZero"/>
        <c:auto val="1"/>
        <c:lblOffset val="100"/>
        <c:tickLblSkip val="1"/>
        <c:noMultiLvlLbl val="0"/>
      </c:catAx>
      <c:valAx>
        <c:axId val="21893353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248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"/>
          <c:y val="0.905"/>
          <c:w val="0.692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Phase T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45"/>
          <c:w val="0.9697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'NEW Phase T'!$C$2</c:f>
              <c:strCache>
                <c:ptCount val="1"/>
                <c:pt idx="0">
                  <c:v>Plugwise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'NEW Phase T'!$B$3:$B$7</c:f>
              <c:strCache/>
            </c:strRef>
          </c:cat>
          <c:val>
            <c:numRef>
              <c:f>'NEW Phase T'!$C$3:$C$7</c:f>
              <c:numCache/>
            </c:numRef>
          </c:val>
          <c:smooth val="0"/>
        </c:ser>
        <c:ser>
          <c:idx val="1"/>
          <c:order val="1"/>
          <c:tx>
            <c:strRef>
              <c:f>'NEW Phase T'!$D$2</c:f>
              <c:strCache>
                <c:ptCount val="1"/>
                <c:pt idx="0">
                  <c:v>Flukso - measured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'NEW Phase T'!$B$3:$B$7</c:f>
              <c:strCache/>
            </c:strRef>
          </c:cat>
          <c:val>
            <c:numRef>
              <c:f>'NEW Phase T'!$D$3:$D$7</c:f>
              <c:numCache/>
            </c:numRef>
          </c:val>
          <c:smooth val="0"/>
        </c:ser>
        <c:ser>
          <c:idx val="2"/>
          <c:order val="2"/>
          <c:tx>
            <c:strRef>
              <c:f>'NEW Phase T'!$F$2</c:f>
              <c:strCache>
                <c:ptCount val="1"/>
                <c:pt idx="0">
                  <c:v>Flukso - baseline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6969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'NEW Phase T'!$B$3:$B$7</c:f>
              <c:strCache/>
            </c:strRef>
          </c:cat>
          <c:val>
            <c:numRef>
              <c:f>'NEW Phase T'!$F$3:$F$7</c:f>
              <c:numCache/>
            </c:numRef>
          </c:val>
          <c:smooth val="0"/>
        </c:ser>
        <c:marker val="1"/>
        <c:axId val="34246350"/>
        <c:axId val="14187911"/>
      </c:lineChart>
      <c:catAx>
        <c:axId val="34246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187911"/>
        <c:crosses val="autoZero"/>
        <c:auto val="1"/>
        <c:lblOffset val="100"/>
        <c:tickLblSkip val="1"/>
        <c:noMultiLvlLbl val="0"/>
      </c:catAx>
      <c:valAx>
        <c:axId val="14187911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463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"/>
          <c:y val="0.905"/>
          <c:w val="0.692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8</xdr:row>
      <xdr:rowOff>104775</xdr:rowOff>
    </xdr:from>
    <xdr:to>
      <xdr:col>4</xdr:col>
      <xdr:colOff>1524000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1724025" y="1571625"/>
        <a:ext cx="50292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8</xdr:row>
      <xdr:rowOff>104775</xdr:rowOff>
    </xdr:from>
    <xdr:to>
      <xdr:col>4</xdr:col>
      <xdr:colOff>1524000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1724025" y="1571625"/>
        <a:ext cx="50292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8</xdr:row>
      <xdr:rowOff>161925</xdr:rowOff>
    </xdr:from>
    <xdr:to>
      <xdr:col>8</xdr:col>
      <xdr:colOff>552450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838200" y="1609725"/>
        <a:ext cx="51435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15</xdr:row>
      <xdr:rowOff>123825</xdr:rowOff>
    </xdr:from>
    <xdr:to>
      <xdr:col>8</xdr:col>
      <xdr:colOff>514350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790575" y="2981325"/>
        <a:ext cx="51530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104775</xdr:rowOff>
    </xdr:from>
    <xdr:to>
      <xdr:col>8</xdr:col>
      <xdr:colOff>361950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647700" y="2857500"/>
        <a:ext cx="5143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8</xdr:row>
      <xdr:rowOff>161925</xdr:rowOff>
    </xdr:from>
    <xdr:to>
      <xdr:col>8</xdr:col>
      <xdr:colOff>552450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1209675" y="1609725"/>
        <a:ext cx="5591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123825</xdr:rowOff>
    </xdr:from>
    <xdr:to>
      <xdr:col>8</xdr:col>
      <xdr:colOff>514350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152525" y="1219200"/>
        <a:ext cx="51530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104775</xdr:rowOff>
    </xdr:from>
    <xdr:to>
      <xdr:col>8</xdr:col>
      <xdr:colOff>361950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647700" y="1771650"/>
        <a:ext cx="5143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2" max="2" width="15.28125" style="0" customWidth="1"/>
    <col min="3" max="3" width="25.28125" style="0" customWidth="1"/>
    <col min="4" max="4" width="28.7109375" style="0" bestFit="1" customWidth="1"/>
    <col min="5" max="5" width="26.28125" style="0" bestFit="1" customWidth="1"/>
    <col min="6" max="6" width="27.7109375" style="0" customWidth="1"/>
  </cols>
  <sheetData>
    <row r="2" ht="14.25">
      <c r="B2" t="s">
        <v>22</v>
      </c>
    </row>
    <row r="4" spans="2:6" ht="14.25">
      <c r="B4" s="5" t="s">
        <v>23</v>
      </c>
      <c r="C4" s="9" t="s">
        <v>28</v>
      </c>
      <c r="D4" s="5" t="s">
        <v>36</v>
      </c>
      <c r="E4" s="5" t="s">
        <v>37</v>
      </c>
      <c r="F4" s="5" t="s">
        <v>38</v>
      </c>
    </row>
    <row r="5" spans="2:6" ht="14.25">
      <c r="B5" t="s">
        <v>15</v>
      </c>
      <c r="C5" s="10" t="s">
        <v>25</v>
      </c>
      <c r="D5" s="8">
        <f>'NEW - Phase R'!E4</f>
        <v>0</v>
      </c>
      <c r="E5" s="8">
        <f>'NEW - Phase S'!E3</f>
        <v>0.368421052631579</v>
      </c>
      <c r="F5" s="8">
        <f>'NEW Phase T'!E3</f>
        <v>-1.631578947368421</v>
      </c>
    </row>
    <row r="6" spans="2:6" ht="14.25">
      <c r="B6" t="s">
        <v>16</v>
      </c>
      <c r="C6" s="10" t="s">
        <v>26</v>
      </c>
      <c r="D6" s="8">
        <f>'NEW - Phase R'!E5</f>
        <v>0.11187019641332197</v>
      </c>
      <c r="E6" s="8">
        <f>'NEW - Phase S'!E4</f>
        <v>0.11187019641332197</v>
      </c>
      <c r="F6" s="8">
        <f>'NEW Phase T'!E4</f>
        <v>0.07685738684884713</v>
      </c>
    </row>
    <row r="7" spans="2:6" ht="14.25">
      <c r="B7" t="s">
        <v>17</v>
      </c>
      <c r="C7" s="10" t="s">
        <v>27</v>
      </c>
      <c r="D7" s="8">
        <f>'NEW - Phase R'!E6</f>
        <v>0.10391304347826091</v>
      </c>
      <c r="E7" s="8">
        <f>'NEW - Phase S'!E5</f>
        <v>0.10478260869565226</v>
      </c>
      <c r="F7" s="8">
        <f>'NEW Phase T'!E5</f>
        <v>0.09739130434782606</v>
      </c>
    </row>
    <row r="8" ht="14.25">
      <c r="D8" s="4"/>
    </row>
    <row r="9" ht="14.25">
      <c r="D9" s="4"/>
    </row>
    <row r="10" ht="14.25">
      <c r="D10" s="4"/>
    </row>
    <row r="11" ht="14.25">
      <c r="D11" s="4"/>
    </row>
  </sheetData>
  <sheetProtection/>
  <autoFilter ref="B4:D12">
    <sortState ref="B5:D11">
      <sortCondition sortBy="value" ref="C5:C1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15.28125" style="0" customWidth="1"/>
    <col min="3" max="3" width="25.28125" style="0" customWidth="1"/>
    <col min="4" max="4" width="28.7109375" style="0" bestFit="1" customWidth="1"/>
    <col min="5" max="5" width="26.28125" style="0" bestFit="1" customWidth="1"/>
    <col min="6" max="6" width="27.7109375" style="0" customWidth="1"/>
  </cols>
  <sheetData>
    <row r="2" ht="14.25">
      <c r="B2" t="s">
        <v>22</v>
      </c>
    </row>
    <row r="4" spans="2:6" ht="14.25">
      <c r="B4" s="5" t="s">
        <v>23</v>
      </c>
      <c r="C4" s="9" t="s">
        <v>28</v>
      </c>
      <c r="D4" s="5" t="s">
        <v>19</v>
      </c>
      <c r="E4" s="5" t="s">
        <v>20</v>
      </c>
      <c r="F4" s="5" t="s">
        <v>21</v>
      </c>
    </row>
    <row r="5" spans="2:6" ht="14.25">
      <c r="B5" t="s">
        <v>15</v>
      </c>
      <c r="C5" s="10" t="s">
        <v>25</v>
      </c>
      <c r="D5" s="3"/>
      <c r="E5" s="8">
        <v>-0.92</v>
      </c>
      <c r="F5" s="8">
        <v>-0.68</v>
      </c>
    </row>
    <row r="6" spans="2:6" ht="14.25">
      <c r="B6" t="s">
        <v>16</v>
      </c>
      <c r="C6" s="10" t="s">
        <v>26</v>
      </c>
      <c r="D6" s="8">
        <v>0.02</v>
      </c>
      <c r="E6" s="8">
        <v>-0.15</v>
      </c>
      <c r="F6" s="8">
        <v>-0.07</v>
      </c>
    </row>
    <row r="7" spans="2:6" ht="14.25">
      <c r="B7" t="s">
        <v>17</v>
      </c>
      <c r="C7" s="10" t="s">
        <v>27</v>
      </c>
      <c r="D7" s="8">
        <v>0.17</v>
      </c>
      <c r="E7" s="8">
        <v>-0.08</v>
      </c>
      <c r="F7" s="8">
        <v>0.07</v>
      </c>
    </row>
    <row r="8" ht="14.25">
      <c r="D8" s="4"/>
    </row>
    <row r="9" ht="14.25">
      <c r="D9" s="4"/>
    </row>
    <row r="10" ht="14.25">
      <c r="D10" s="4"/>
    </row>
    <row r="11" ht="14.25">
      <c r="D11" s="4"/>
    </row>
  </sheetData>
  <sheetProtection/>
  <autoFilter ref="B4:D12">
    <sortState ref="B5:D11">
      <sortCondition sortBy="value" ref="C5:C1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K26" sqref="K26"/>
    </sheetView>
  </sheetViews>
  <sheetFormatPr defaultColWidth="9.140625" defaultRowHeight="15"/>
  <cols>
    <col min="6" max="6" width="17.421875" style="0" customWidth="1"/>
  </cols>
  <sheetData>
    <row r="1" ht="14.25">
      <c r="A1" t="s">
        <v>18</v>
      </c>
    </row>
    <row r="2" spans="3:8" ht="14.25">
      <c r="C2" t="s">
        <v>0</v>
      </c>
      <c r="D2" s="4" t="s">
        <v>3</v>
      </c>
      <c r="E2" s="6" t="s">
        <v>24</v>
      </c>
      <c r="F2" t="s">
        <v>1</v>
      </c>
      <c r="G2" t="s">
        <v>2</v>
      </c>
      <c r="H2" t="s">
        <v>5</v>
      </c>
    </row>
    <row r="3" spans="2:8" ht="14.25">
      <c r="B3" s="1">
        <v>0.006944444444444444</v>
      </c>
      <c r="C3">
        <v>295</v>
      </c>
      <c r="D3" s="4">
        <f>G3-F3</f>
        <v>849</v>
      </c>
      <c r="E3" s="7">
        <f>D3/C3-1</f>
        <v>1.8779661016949154</v>
      </c>
      <c r="F3">
        <v>1</v>
      </c>
      <c r="G3">
        <v>850</v>
      </c>
      <c r="H3" t="s">
        <v>10</v>
      </c>
    </row>
    <row r="4" spans="2:8" ht="14.25">
      <c r="B4" s="1">
        <v>0.0020833333333333333</v>
      </c>
      <c r="C4">
        <v>1166</v>
      </c>
      <c r="D4" s="4">
        <f>G4-F4</f>
        <v>1232</v>
      </c>
      <c r="E4" s="7">
        <f>D4/C4-1</f>
        <v>0.05660377358490565</v>
      </c>
      <c r="F4">
        <v>3</v>
      </c>
      <c r="G4">
        <v>1235</v>
      </c>
      <c r="H4" t="s">
        <v>13</v>
      </c>
    </row>
    <row r="5" spans="2:8" ht="14.25">
      <c r="B5" s="1">
        <v>0.004861111111111111</v>
      </c>
      <c r="C5">
        <v>1171</v>
      </c>
      <c r="D5" s="4">
        <f>G5-F5</f>
        <v>1147</v>
      </c>
      <c r="E5" s="7">
        <f>D5/C5-1</f>
        <v>-0.020495303159692613</v>
      </c>
      <c r="F5">
        <v>3</v>
      </c>
      <c r="G5">
        <v>1150</v>
      </c>
      <c r="H5" t="s">
        <v>13</v>
      </c>
    </row>
    <row r="6" spans="2:8" ht="14.25">
      <c r="B6" s="1">
        <v>0.004861111111111111</v>
      </c>
      <c r="C6">
        <v>2300</v>
      </c>
      <c r="D6" s="4">
        <f>G6-F6</f>
        <v>2690</v>
      </c>
      <c r="E6" s="7">
        <f>D6/C6-1</f>
        <v>0.16956521739130426</v>
      </c>
      <c r="F6">
        <v>0</v>
      </c>
      <c r="G6">
        <v>2690</v>
      </c>
      <c r="H6" t="s">
        <v>13</v>
      </c>
    </row>
    <row r="7" spans="2:5" ht="14.25">
      <c r="B7" s="1"/>
      <c r="D7" s="4"/>
      <c r="E7" s="4"/>
    </row>
    <row r="8" spans="2:5" ht="14.25">
      <c r="B8" s="1"/>
      <c r="D8" s="4"/>
      <c r="E8" s="4"/>
    </row>
    <row r="9" spans="2:5" ht="14.25">
      <c r="B9" s="1"/>
      <c r="D9" s="4"/>
      <c r="E9" s="4"/>
    </row>
    <row r="10" spans="2:5" ht="14.25">
      <c r="B10" s="1"/>
      <c r="D10" s="4"/>
      <c r="E10" s="4"/>
    </row>
    <row r="11" spans="2:5" ht="14.25">
      <c r="B11" s="1"/>
      <c r="D11" s="4"/>
      <c r="E11" s="4"/>
    </row>
    <row r="12" spans="2:5" ht="14.25">
      <c r="B12" s="1"/>
      <c r="D12" s="4"/>
      <c r="E12" s="4"/>
    </row>
    <row r="13" spans="2:5" ht="14.25">
      <c r="B13" s="1"/>
      <c r="D13" s="4"/>
      <c r="E13" s="4"/>
    </row>
    <row r="14" spans="2:5" ht="14.25">
      <c r="B14" s="1"/>
      <c r="D14" s="4"/>
      <c r="E14" s="4"/>
    </row>
  </sheetData>
  <sheetProtection/>
  <autoFilter ref="A2:H6">
    <sortState ref="A3:H14">
      <sortCondition sortBy="value" ref="C3:C14"/>
    </sortState>
  </autoFilter>
  <conditionalFormatting sqref="E2:E6">
    <cfRule type="colorScale" priority="3" dxfId="0">
      <colorScale>
        <cfvo type="num" val="-1"/>
        <cfvo type="percentile" val="50"/>
        <cfvo type="num" val="1"/>
        <color theme="5" tint="0.5999900102615356"/>
        <color theme="0"/>
        <color theme="4" tint="0.5999900102615356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26" sqref="K26"/>
    </sheetView>
  </sheetViews>
  <sheetFormatPr defaultColWidth="9.140625" defaultRowHeight="15"/>
  <cols>
    <col min="6" max="6" width="17.421875" style="0" customWidth="1"/>
  </cols>
  <sheetData>
    <row r="1" spans="1:9" ht="15">
      <c r="A1" t="s">
        <v>9</v>
      </c>
      <c r="I1" t="s">
        <v>29</v>
      </c>
    </row>
    <row r="2" spans="3:8" ht="15">
      <c r="C2" t="s">
        <v>0</v>
      </c>
      <c r="D2" s="4" t="s">
        <v>3</v>
      </c>
      <c r="E2" s="7" t="s">
        <v>24</v>
      </c>
      <c r="F2" t="s">
        <v>1</v>
      </c>
      <c r="G2" t="s">
        <v>2</v>
      </c>
      <c r="H2" t="s">
        <v>5</v>
      </c>
    </row>
    <row r="3" spans="2:8" ht="15">
      <c r="B3" s="1">
        <v>0.9909722222222223</v>
      </c>
      <c r="C3">
        <v>10</v>
      </c>
      <c r="D3" s="4">
        <f aca="true" t="shared" si="0" ref="D3:D13">G3-F3</f>
        <v>3</v>
      </c>
      <c r="E3" s="7">
        <f>D3/C3-1</f>
        <v>-0.7</v>
      </c>
      <c r="F3">
        <v>0</v>
      </c>
      <c r="G3">
        <v>3</v>
      </c>
      <c r="H3" t="s">
        <v>8</v>
      </c>
    </row>
    <row r="4" spans="2:8" ht="15">
      <c r="B4" s="1">
        <v>0.9854166666666666</v>
      </c>
      <c r="C4">
        <v>19</v>
      </c>
      <c r="D4" s="4">
        <f t="shared" si="0"/>
        <v>1.5</v>
      </c>
      <c r="E4" s="7">
        <f aca="true" t="shared" si="1" ref="E4:E14">D4/C4-1</f>
        <v>-0.9210526315789473</v>
      </c>
      <c r="F4">
        <v>0</v>
      </c>
      <c r="G4">
        <v>1.5</v>
      </c>
      <c r="H4" t="s">
        <v>6</v>
      </c>
    </row>
    <row r="5" spans="2:8" ht="15">
      <c r="B5" s="1">
        <v>0.9888888888888889</v>
      </c>
      <c r="C5">
        <v>19</v>
      </c>
      <c r="D5" s="4">
        <f t="shared" si="0"/>
        <v>1.5</v>
      </c>
      <c r="E5" s="7">
        <f t="shared" si="1"/>
        <v>-0.9210526315789473</v>
      </c>
      <c r="F5">
        <v>0</v>
      </c>
      <c r="G5">
        <v>1.5</v>
      </c>
      <c r="H5" t="s">
        <v>6</v>
      </c>
    </row>
    <row r="6" spans="2:8" ht="15">
      <c r="B6" s="1">
        <v>0.9902777777777777</v>
      </c>
      <c r="C6">
        <v>29</v>
      </c>
      <c r="D6" s="4">
        <f t="shared" si="0"/>
        <v>5</v>
      </c>
      <c r="E6" s="7">
        <f t="shared" si="1"/>
        <v>-0.8275862068965517</v>
      </c>
      <c r="F6">
        <v>0</v>
      </c>
      <c r="G6">
        <v>5</v>
      </c>
      <c r="H6" t="s">
        <v>7</v>
      </c>
    </row>
    <row r="7" spans="2:8" ht="15">
      <c r="B7" s="1">
        <v>0.9881944444444444</v>
      </c>
      <c r="C7">
        <v>1170</v>
      </c>
      <c r="D7" s="4">
        <f t="shared" si="0"/>
        <v>992</v>
      </c>
      <c r="E7" s="7">
        <f t="shared" si="1"/>
        <v>-0.15213675213675215</v>
      </c>
      <c r="F7">
        <v>0</v>
      </c>
      <c r="G7">
        <v>992</v>
      </c>
      <c r="H7" t="s">
        <v>6</v>
      </c>
    </row>
    <row r="8" spans="2:8" ht="15">
      <c r="B8" s="1">
        <v>0.9861111111111112</v>
      </c>
      <c r="C8">
        <v>1173</v>
      </c>
      <c r="D8" s="4">
        <f t="shared" si="0"/>
        <v>993</v>
      </c>
      <c r="E8" s="7">
        <f t="shared" si="1"/>
        <v>-0.15345268542199486</v>
      </c>
      <c r="F8">
        <v>0</v>
      </c>
      <c r="G8">
        <v>993</v>
      </c>
      <c r="H8" t="s">
        <v>6</v>
      </c>
    </row>
    <row r="9" spans="2:8" ht="15">
      <c r="B9" s="1">
        <v>0.9874999999999999</v>
      </c>
      <c r="C9">
        <v>2261</v>
      </c>
      <c r="D9" s="4">
        <f t="shared" si="0"/>
        <v>2093</v>
      </c>
      <c r="E9" s="7">
        <f t="shared" si="1"/>
        <v>-0.07430340557275539</v>
      </c>
      <c r="F9">
        <v>0</v>
      </c>
      <c r="G9">
        <v>2093</v>
      </c>
      <c r="H9" t="s">
        <v>6</v>
      </c>
    </row>
    <row r="10" spans="2:8" ht="15">
      <c r="B10" s="1">
        <v>0.9874999999999999</v>
      </c>
      <c r="C10">
        <v>2277</v>
      </c>
      <c r="D10" s="4">
        <f t="shared" si="0"/>
        <v>2094</v>
      </c>
      <c r="E10" s="7">
        <f t="shared" si="1"/>
        <v>-0.08036890645586303</v>
      </c>
      <c r="F10">
        <v>0</v>
      </c>
      <c r="G10">
        <v>2094</v>
      </c>
      <c r="H10" t="s">
        <v>6</v>
      </c>
    </row>
    <row r="11" spans="2:8" ht="15">
      <c r="B11" s="1">
        <v>0.9944444444444445</v>
      </c>
      <c r="C11">
        <v>277</v>
      </c>
      <c r="D11" s="4">
        <f t="shared" si="0"/>
        <v>757</v>
      </c>
      <c r="E11" s="7">
        <f t="shared" si="1"/>
        <v>1.732851985559567</v>
      </c>
      <c r="F11">
        <v>3</v>
      </c>
      <c r="G11">
        <v>760</v>
      </c>
      <c r="H11" t="s">
        <v>10</v>
      </c>
    </row>
    <row r="12" spans="2:8" ht="15">
      <c r="B12" s="1">
        <v>0.9951388888888889</v>
      </c>
      <c r="C12">
        <v>345</v>
      </c>
      <c r="D12" s="4">
        <f t="shared" si="0"/>
        <v>832</v>
      </c>
      <c r="E12" s="7">
        <f t="shared" si="1"/>
        <v>1.4115942028985509</v>
      </c>
      <c r="F12">
        <v>3</v>
      </c>
      <c r="G12">
        <v>835</v>
      </c>
      <c r="H12" t="s">
        <v>11</v>
      </c>
    </row>
    <row r="13" spans="2:8" ht="15">
      <c r="B13" s="1">
        <v>0.9979166666666667</v>
      </c>
      <c r="C13">
        <v>120</v>
      </c>
      <c r="D13" s="4">
        <f t="shared" si="0"/>
        <v>0</v>
      </c>
      <c r="E13" s="7">
        <f t="shared" si="1"/>
        <v>-1</v>
      </c>
      <c r="F13">
        <v>0</v>
      </c>
      <c r="G13">
        <v>0</v>
      </c>
      <c r="H13" t="s">
        <v>12</v>
      </c>
    </row>
    <row r="14" spans="2:8" ht="15">
      <c r="B14" s="1">
        <v>0.011805555555555555</v>
      </c>
      <c r="C14">
        <v>100</v>
      </c>
      <c r="D14">
        <v>0</v>
      </c>
      <c r="E14" s="7">
        <f t="shared" si="1"/>
        <v>-1</v>
      </c>
      <c r="F14">
        <v>0</v>
      </c>
      <c r="G14">
        <v>0</v>
      </c>
      <c r="H14" t="s">
        <v>14</v>
      </c>
    </row>
  </sheetData>
  <sheetProtection/>
  <conditionalFormatting sqref="E2:E14">
    <cfRule type="colorScale" priority="1" dxfId="0">
      <colorScale>
        <cfvo type="num" val="-1"/>
        <cfvo type="percentile" val="50"/>
        <cfvo type="num" val="1"/>
        <color theme="5" tint="0.5999900102615356"/>
        <color theme="0"/>
        <color theme="4" tint="0.5999900102615356"/>
      </colorScale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26" sqref="K26"/>
    </sheetView>
  </sheetViews>
  <sheetFormatPr defaultColWidth="9.140625" defaultRowHeight="15"/>
  <cols>
    <col min="6" max="6" width="17.421875" style="0" customWidth="1"/>
  </cols>
  <sheetData>
    <row r="1" ht="14.25">
      <c r="A1" t="s">
        <v>4</v>
      </c>
    </row>
    <row r="2" spans="3:7" ht="14.25">
      <c r="C2" t="s">
        <v>0</v>
      </c>
      <c r="D2" s="4" t="s">
        <v>3</v>
      </c>
      <c r="E2" s="7" t="s">
        <v>24</v>
      </c>
      <c r="F2" t="s">
        <v>1</v>
      </c>
      <c r="G2" t="s">
        <v>2</v>
      </c>
    </row>
    <row r="3" spans="2:8" ht="14.25">
      <c r="B3" s="1">
        <v>0.9694444444444444</v>
      </c>
      <c r="C3">
        <v>19</v>
      </c>
      <c r="D3" s="4">
        <f aca="true" t="shared" si="0" ref="D3:D11">G3-F3</f>
        <v>9</v>
      </c>
      <c r="E3" s="7">
        <f>D3/C3-1</f>
        <v>-0.5263157894736843</v>
      </c>
      <c r="F3">
        <v>95</v>
      </c>
      <c r="G3">
        <v>104</v>
      </c>
      <c r="H3" t="s">
        <v>6</v>
      </c>
    </row>
    <row r="4" spans="2:8" ht="14.25">
      <c r="B4" s="1">
        <v>0.970138888888889</v>
      </c>
      <c r="C4">
        <v>19</v>
      </c>
      <c r="D4" s="4">
        <f t="shared" si="0"/>
        <v>3</v>
      </c>
      <c r="E4" s="7">
        <f aca="true" t="shared" si="1" ref="E4:E11">D4/C4-1</f>
        <v>-0.8421052631578947</v>
      </c>
      <c r="F4">
        <v>92</v>
      </c>
      <c r="G4">
        <v>95</v>
      </c>
      <c r="H4" t="s">
        <v>6</v>
      </c>
    </row>
    <row r="5" spans="2:8" ht="14.25">
      <c r="B5" s="1">
        <v>0.9715277777777778</v>
      </c>
      <c r="C5">
        <v>1160</v>
      </c>
      <c r="D5" s="4">
        <f t="shared" si="0"/>
        <v>1093</v>
      </c>
      <c r="E5" s="7">
        <f t="shared" si="1"/>
        <v>-0.057758620689655205</v>
      </c>
      <c r="F5">
        <v>80</v>
      </c>
      <c r="G5">
        <v>1173</v>
      </c>
      <c r="H5" t="s">
        <v>6</v>
      </c>
    </row>
    <row r="6" spans="3:8" ht="14.25">
      <c r="C6">
        <v>1165</v>
      </c>
      <c r="D6" s="4">
        <f t="shared" si="0"/>
        <v>1086</v>
      </c>
      <c r="E6" s="7">
        <f t="shared" si="1"/>
        <v>-0.06781115879828326</v>
      </c>
      <c r="F6" s="2">
        <v>90</v>
      </c>
      <c r="G6">
        <v>1176</v>
      </c>
      <c r="H6" t="s">
        <v>6</v>
      </c>
    </row>
    <row r="7" spans="3:8" ht="14.25">
      <c r="C7">
        <v>1171</v>
      </c>
      <c r="D7" s="4">
        <f t="shared" si="0"/>
        <v>1039</v>
      </c>
      <c r="E7" s="7"/>
      <c r="F7" s="2"/>
      <c r="G7">
        <v>1039</v>
      </c>
      <c r="H7" t="s">
        <v>6</v>
      </c>
    </row>
    <row r="8" spans="2:8" ht="14.25">
      <c r="B8" s="1">
        <v>0.9708333333333333</v>
      </c>
      <c r="C8">
        <v>1175</v>
      </c>
      <c r="D8" s="4">
        <f t="shared" si="0"/>
        <v>1084</v>
      </c>
      <c r="E8" s="7">
        <f t="shared" si="1"/>
        <v>-0.07744680851063834</v>
      </c>
      <c r="F8" s="2">
        <v>90</v>
      </c>
      <c r="G8">
        <v>1174</v>
      </c>
      <c r="H8" t="s">
        <v>6</v>
      </c>
    </row>
    <row r="9" spans="2:8" ht="14.25">
      <c r="B9" s="1">
        <v>0.9722222222222222</v>
      </c>
      <c r="C9">
        <v>2258</v>
      </c>
      <c r="D9" s="4">
        <f t="shared" si="0"/>
        <v>2655</v>
      </c>
      <c r="E9" s="7">
        <f t="shared" si="1"/>
        <v>0.17581930912311772</v>
      </c>
      <c r="F9">
        <v>75</v>
      </c>
      <c r="G9">
        <v>2730</v>
      </c>
      <c r="H9" t="s">
        <v>6</v>
      </c>
    </row>
    <row r="10" spans="2:8" ht="14.25">
      <c r="B10" s="1">
        <v>0.9666666666666667</v>
      </c>
      <c r="C10">
        <v>2265</v>
      </c>
      <c r="D10" s="4">
        <f t="shared" si="0"/>
        <v>2125</v>
      </c>
      <c r="E10" s="7">
        <f t="shared" si="1"/>
        <v>-0.061810154525386296</v>
      </c>
      <c r="F10">
        <v>110</v>
      </c>
      <c r="G10">
        <v>2235</v>
      </c>
      <c r="H10" t="s">
        <v>6</v>
      </c>
    </row>
    <row r="11" spans="2:8" ht="14.25">
      <c r="B11" s="1">
        <v>0.975</v>
      </c>
      <c r="C11">
        <v>2276</v>
      </c>
      <c r="D11" s="4">
        <f t="shared" si="0"/>
        <v>2528</v>
      </c>
      <c r="E11" s="7">
        <f t="shared" si="1"/>
        <v>0.11072056239015815</v>
      </c>
      <c r="F11">
        <v>88</v>
      </c>
      <c r="G11">
        <v>2616</v>
      </c>
      <c r="H11" t="s">
        <v>6</v>
      </c>
    </row>
  </sheetData>
  <sheetProtection/>
  <conditionalFormatting sqref="E2:E11">
    <cfRule type="colorScale" priority="1" dxfId="0">
      <colorScale>
        <cfvo type="num" val="-1"/>
        <cfvo type="percentile" val="50"/>
        <cfvo type="num" val="1"/>
        <color theme="5" tint="0.5999900102615356"/>
        <color theme="0"/>
        <color theme="4" tint="0.5999900102615356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  <col min="2" max="2" width="15.7109375" style="0" bestFit="1" customWidth="1"/>
    <col min="6" max="6" width="17.421875" style="0" customWidth="1"/>
  </cols>
  <sheetData>
    <row r="1" ht="14.25">
      <c r="A1" t="s">
        <v>33</v>
      </c>
    </row>
    <row r="2" spans="3:8" ht="14.25">
      <c r="C2" t="s">
        <v>0</v>
      </c>
      <c r="D2" s="4" t="s">
        <v>3</v>
      </c>
      <c r="E2" s="6" t="s">
        <v>24</v>
      </c>
      <c r="F2" t="s">
        <v>1</v>
      </c>
      <c r="G2" t="s">
        <v>2</v>
      </c>
      <c r="H2" t="s">
        <v>5</v>
      </c>
    </row>
    <row r="3" spans="2:8" ht="14.25">
      <c r="B3" s="1"/>
      <c r="D3" s="4"/>
      <c r="E3" s="7"/>
      <c r="H3" t="s">
        <v>10</v>
      </c>
    </row>
    <row r="4" spans="1:8" ht="14.25">
      <c r="A4" s="12">
        <v>41663</v>
      </c>
      <c r="B4" s="11">
        <v>0.4375</v>
      </c>
      <c r="C4">
        <v>19</v>
      </c>
      <c r="D4" s="4">
        <f>G4-F4</f>
        <v>19</v>
      </c>
      <c r="E4" s="7">
        <f>D4/C4-1</f>
        <v>0</v>
      </c>
      <c r="F4">
        <v>33</v>
      </c>
      <c r="G4">
        <v>52</v>
      </c>
      <c r="H4" t="s">
        <v>30</v>
      </c>
    </row>
    <row r="5" spans="1:8" ht="14.25">
      <c r="A5" s="12">
        <v>41663</v>
      </c>
      <c r="B5" s="11">
        <v>0.4381944444444445</v>
      </c>
      <c r="C5">
        <v>1171</v>
      </c>
      <c r="D5" s="4">
        <f>G5-F5</f>
        <v>1302</v>
      </c>
      <c r="E5" s="7">
        <f>D5/C5-1</f>
        <v>0.11187019641332197</v>
      </c>
      <c r="F5">
        <v>33</v>
      </c>
      <c r="G5">
        <v>1335</v>
      </c>
      <c r="H5" t="s">
        <v>31</v>
      </c>
    </row>
    <row r="6" spans="1:8" ht="14.25">
      <c r="A6" s="12">
        <v>41663</v>
      </c>
      <c r="B6" s="11">
        <v>0.4388888888888889</v>
      </c>
      <c r="C6">
        <v>2300</v>
      </c>
      <c r="D6" s="4">
        <f>G6-F6</f>
        <v>2539</v>
      </c>
      <c r="E6" s="7">
        <f>D6/C6-1</f>
        <v>0.10391304347826091</v>
      </c>
      <c r="F6">
        <v>33</v>
      </c>
      <c r="G6">
        <v>2572</v>
      </c>
      <c r="H6" t="s">
        <v>32</v>
      </c>
    </row>
    <row r="7" spans="2:5" ht="14.25">
      <c r="B7" s="1"/>
      <c r="D7" s="4"/>
      <c r="E7" s="4"/>
    </row>
    <row r="8" spans="2:5" ht="14.25">
      <c r="B8" s="1"/>
      <c r="D8" s="4"/>
      <c r="E8" s="4"/>
    </row>
    <row r="9" spans="2:5" ht="14.25">
      <c r="B9" s="1"/>
      <c r="D9" s="4"/>
      <c r="E9" s="4"/>
    </row>
    <row r="10" spans="2:5" ht="14.25">
      <c r="B10" s="1"/>
      <c r="D10" s="4"/>
      <c r="E10" s="4"/>
    </row>
    <row r="11" spans="2:5" ht="14.25">
      <c r="B11" s="1"/>
      <c r="D11" s="4"/>
      <c r="E11" s="4"/>
    </row>
    <row r="12" spans="2:5" ht="14.25">
      <c r="B12" s="1"/>
      <c r="D12" s="4"/>
      <c r="E12" s="4"/>
    </row>
    <row r="13" spans="2:5" ht="14.25">
      <c r="B13" s="1"/>
      <c r="D13" s="4"/>
      <c r="E13" s="4"/>
    </row>
    <row r="14" spans="2:5" ht="14.25">
      <c r="B14" s="1"/>
      <c r="D14" s="4"/>
      <c r="E14" s="4"/>
    </row>
  </sheetData>
  <sheetProtection/>
  <autoFilter ref="A2:H6">
    <sortState ref="A3:H14">
      <sortCondition sortBy="value" ref="C3:C14"/>
    </sortState>
  </autoFilter>
  <conditionalFormatting sqref="E2:E6">
    <cfRule type="colorScale" priority="1" dxfId="0">
      <colorScale>
        <cfvo type="num" val="-1"/>
        <cfvo type="percentile" val="50"/>
        <cfvo type="num" val="1"/>
        <color theme="5" tint="0.5999900102615356"/>
        <color theme="0"/>
        <color theme="4" tint="0.5999900102615356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4.57421875" style="0" customWidth="1"/>
    <col min="6" max="6" width="17.421875" style="0" customWidth="1"/>
  </cols>
  <sheetData>
    <row r="1" spans="1:9" ht="14.25">
      <c r="A1" t="s">
        <v>34</v>
      </c>
      <c r="I1" t="s">
        <v>29</v>
      </c>
    </row>
    <row r="2" spans="3:8" ht="14.25">
      <c r="C2" t="s">
        <v>0</v>
      </c>
      <c r="D2" s="4" t="s">
        <v>3</v>
      </c>
      <c r="E2" s="7" t="s">
        <v>24</v>
      </c>
      <c r="F2" t="s">
        <v>1</v>
      </c>
      <c r="G2" t="s">
        <v>2</v>
      </c>
      <c r="H2" t="s">
        <v>5</v>
      </c>
    </row>
    <row r="3" spans="1:8" ht="14.25">
      <c r="A3" s="12">
        <v>41663</v>
      </c>
      <c r="B3" s="11">
        <v>0.4375</v>
      </c>
      <c r="C3">
        <v>19</v>
      </c>
      <c r="D3" s="4">
        <f>G3-F3</f>
        <v>26</v>
      </c>
      <c r="E3" s="7">
        <f>D3/C3-1</f>
        <v>0.368421052631579</v>
      </c>
      <c r="F3">
        <v>38</v>
      </c>
      <c r="G3">
        <v>64</v>
      </c>
      <c r="H3" t="s">
        <v>6</v>
      </c>
    </row>
    <row r="4" spans="1:8" ht="14.25">
      <c r="A4" s="12">
        <v>41663</v>
      </c>
      <c r="B4" s="11">
        <v>0.4381944444444445</v>
      </c>
      <c r="C4">
        <v>1171</v>
      </c>
      <c r="D4" s="4">
        <f>G4-F4</f>
        <v>1302</v>
      </c>
      <c r="E4" s="7">
        <f>D4/C4-1</f>
        <v>0.11187019641332197</v>
      </c>
      <c r="F4">
        <v>38</v>
      </c>
      <c r="G4">
        <v>1340</v>
      </c>
      <c r="H4" t="s">
        <v>6</v>
      </c>
    </row>
    <row r="5" spans="1:8" ht="14.25">
      <c r="A5" s="12">
        <v>41663</v>
      </c>
      <c r="B5" s="11">
        <v>0.4388888888888889</v>
      </c>
      <c r="C5">
        <v>2300</v>
      </c>
      <c r="D5" s="4">
        <f>G5-F5</f>
        <v>2541</v>
      </c>
      <c r="E5" s="7">
        <f>D5/C5-1</f>
        <v>0.10478260869565226</v>
      </c>
      <c r="F5">
        <v>38</v>
      </c>
      <c r="G5">
        <v>2579</v>
      </c>
      <c r="H5" t="s">
        <v>7</v>
      </c>
    </row>
  </sheetData>
  <sheetProtection/>
  <conditionalFormatting sqref="E2:E5">
    <cfRule type="colorScale" priority="1" dxfId="0">
      <colorScale>
        <cfvo type="num" val="-1"/>
        <cfvo type="percentile" val="50"/>
        <cfvo type="num" val="1"/>
        <color theme="5" tint="0.5999900102615356"/>
        <color theme="0"/>
        <color theme="4" tint="0.5999900102615356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6" sqref="G6"/>
    </sheetView>
  </sheetViews>
  <sheetFormatPr defaultColWidth="9.140625" defaultRowHeight="15"/>
  <cols>
    <col min="6" max="6" width="17.421875" style="0" customWidth="1"/>
  </cols>
  <sheetData>
    <row r="1" ht="14.25">
      <c r="A1" t="s">
        <v>35</v>
      </c>
    </row>
    <row r="2" spans="3:7" ht="14.25">
      <c r="C2" t="s">
        <v>0</v>
      </c>
      <c r="D2" s="4" t="s">
        <v>3</v>
      </c>
      <c r="E2" s="7" t="s">
        <v>24</v>
      </c>
      <c r="F2" t="s">
        <v>1</v>
      </c>
      <c r="G2" t="s">
        <v>2</v>
      </c>
    </row>
    <row r="3" spans="1:8" ht="14.25">
      <c r="A3" s="12">
        <v>41663</v>
      </c>
      <c r="B3" s="11">
        <v>0.4375</v>
      </c>
      <c r="C3">
        <v>19</v>
      </c>
      <c r="D3" s="4">
        <f>G3-F3</f>
        <v>-12</v>
      </c>
      <c r="E3" s="7">
        <f>D3/C3-1</f>
        <v>-1.631578947368421</v>
      </c>
      <c r="F3">
        <v>112</v>
      </c>
      <c r="G3">
        <v>100</v>
      </c>
      <c r="H3" t="s">
        <v>6</v>
      </c>
    </row>
    <row r="4" spans="1:8" ht="14.25">
      <c r="A4" s="12">
        <v>41663</v>
      </c>
      <c r="B4" s="11">
        <v>0.4381944444444445</v>
      </c>
      <c r="C4">
        <v>1171</v>
      </c>
      <c r="D4" s="4">
        <f>G4-F4</f>
        <v>1261</v>
      </c>
      <c r="E4" s="7">
        <f>D4/C4-1</f>
        <v>0.07685738684884713</v>
      </c>
      <c r="F4">
        <v>112</v>
      </c>
      <c r="G4">
        <v>1373</v>
      </c>
      <c r="H4" t="s">
        <v>6</v>
      </c>
    </row>
    <row r="5" spans="1:8" ht="14.25">
      <c r="A5" s="12">
        <v>41663</v>
      </c>
      <c r="B5" s="11">
        <v>0.4388888888888889</v>
      </c>
      <c r="C5">
        <v>2300</v>
      </c>
      <c r="D5" s="4">
        <f>G5-F5</f>
        <v>2524</v>
      </c>
      <c r="E5" s="7">
        <f>D5/C5-1</f>
        <v>0.09739130434782606</v>
      </c>
      <c r="F5" s="2">
        <v>112</v>
      </c>
      <c r="G5">
        <v>2636</v>
      </c>
      <c r="H5" t="s">
        <v>6</v>
      </c>
    </row>
  </sheetData>
  <sheetProtection/>
  <conditionalFormatting sqref="E2:E5">
    <cfRule type="colorScale" priority="1" dxfId="0">
      <colorScale>
        <cfvo type="num" val="-1"/>
        <cfvo type="percentile" val="50"/>
        <cfvo type="num" val="1"/>
        <color theme="5" tint="0.5999900102615356"/>
        <color theme="0"/>
        <color theme="4" tint="0.5999900102615356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2014-01-14T00:07:12Z</dcterms:created>
  <dcterms:modified xsi:type="dcterms:W3CDTF">2014-01-27T21:49:15Z</dcterms:modified>
  <cp:category/>
  <cp:version/>
  <cp:contentType/>
  <cp:contentStatus/>
</cp:coreProperties>
</file>